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Contable\"/>
    </mc:Choice>
  </mc:AlternateContent>
  <xr:revisionPtr revIDLastSave="0" documentId="8_{57818ED3-EFEA-464B-AC04-3D9C7FC31390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<sst xmlns="http://schemas.openxmlformats.org/spreadsheetml/2006/main" count="34" uniqueCount="34">
  <si>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</si>
  <si>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</si>
  <si>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</si>
  <si>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</si>
  <si>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</si>
  <si>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</si>
  <si>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</si>
  <si>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</si>
  <si>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</si>
  <si>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</si>
  <si>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</si>
  <si>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</si>
  <si>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</si>
  <si>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</si>
  <si>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</si>
  <si>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</si>
  <si>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</si>
  <si>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</si>
  <si>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</si>
  <si>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</si>
  <si>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</si>
  <si>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</si>
  <si>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</si>
  <si>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</si>
  <si>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</si>
  <si>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</si>
  <si>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</si>
  <si>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</si>
  <si>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</si>
  <si>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GUACHOCHI</t>
  </si>
  <si>
    <t>Del 31 DE ENERO 2022 al 31 DE DICIEMBRE 2022</t>
  </si>
  <si>
    <t>ENF. LUIS ARMANDO HEREDIA PEREZ</t>
  </si>
  <si>
    <t>DIR. EJECUTIVO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</si>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</sst>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61343</xdr:colOff>
      <xdr:row>31</xdr:row>
      <xdr:rowOff>91671</xdr:rowOff>
    </xdr:from>
    <xdr:to>
      <xdr:col>6</xdr:col>
      <xdr:colOff>38483</xdr:colOff>
      <xdr:row>40</xdr:row>
      <xdr:rowOff>84051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AE56E57-0725-4663-B3A4-35388A708B98}"/>
            </a:ext>
          </a:extLst>
        </xdr:cNvPr>
        <xdr:cNvSpPr txBox="1"/>
      </xdr:nvSpPr>
      <xdr:spPr>
        <a:xfrm>
          <a:off x="4038983" y="5707611"/>
          <a:ext cx="2697480" cy="1371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 editAs="oneCell">
    <xdr:from>
      <xdr:col>1</xdr:col>
      <xdr:colOff>708661</xdr:colOff>
      <xdr:row>31</xdr:row>
      <xdr:rowOff>152400</xdr:rowOff>
    </xdr:from>
    <xdr:to>
      <xdr:col>1</xdr:col>
      <xdr:colOff>1804043</xdr:colOff>
      <xdr:row>35</xdr:row>
      <xdr:rowOff>148316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AE2200-A250-436B-87EF-CB479F66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1" y="5768340"/>
          <a:ext cx="1095382" cy="61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893686</xdr:colOff>
      <xdr:row>31</xdr:row>
      <xdr:rowOff>104140</xdr:rowOff>
    </xdr:from>
    <xdr:to>
      <xdr:col>4</xdr:col>
      <xdr:colOff>859322</xdr:colOff>
      <xdr:row>35</xdr:row>
      <xdr:rowOff>123494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3B8B44-D5FF-4BBB-BDCD-43AB2A00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1326" y="5720080"/>
          <a:ext cx="880036" cy="636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167640</xdr:colOff>
      <xdr:row>29</xdr:row>
      <xdr:rowOff>15240</xdr:rowOff>
    </xdr:from>
    <xdr:to>
      <xdr:col>6</xdr:col>
      <xdr:colOff>792480</xdr:colOff>
      <xdr:row>32</xdr:row>
      <xdr:rowOff>22860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954481F-1371-4157-84DE-7E212B241E51}"/>
            </a:ext>
          </a:extLst>
        </xdr:cNvPr>
        <xdr:cNvSpPr txBox="1"/>
      </xdr:nvSpPr>
      <xdr:spPr>
        <a:xfrm>
          <a:off x="167640" y="5341620"/>
          <a:ext cx="732282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topLeftCell="A21" zoomScaleNormal="100" zoomScaleSheetLayoutView="100" workbookViewId="0">
      <selection activeCell="C34" sqref="C34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4" style="13" customWidth="1"/>
    <col min="4" max="4" width="13.33203125" style="13" customWidth="1"/>
    <col min="5" max="5" width="13.7773437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4" t="s">
        <v>29</v>
      </c>
      <c r="C2" s="25"/>
      <c r="D2" s="25"/>
      <c r="E2" s="25"/>
      <c r="F2" s="25"/>
      <c r="G2" s="26"/>
    </row>
    <row r="3" spans="2:7" ht="12" x14ac:dyDescent="0.2">
      <c r="B3" s="27" t="s">
        <v>0</v>
      </c>
      <c r="C3" s="28"/>
      <c r="D3" s="28"/>
      <c r="E3" s="28"/>
      <c r="F3" s="28"/>
      <c r="G3" s="29"/>
    </row>
    <row r="4" spans="2:7" ht="12.6" thickBot="1" x14ac:dyDescent="0.25">
      <c r="B4" s="30" t="s">
        <v>30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169157067.66999999</v>
      </c>
      <c r="D8" s="7">
        <f>SUM(D10,D19)</f>
        <v>41150574.75</v>
      </c>
      <c r="E8" s="7">
        <f>SUM(E10,E19)</f>
        <v>30503192.949999999</v>
      </c>
      <c r="F8" s="7">
        <f>C8+D8-E8</f>
        <v>179804449.47</v>
      </c>
      <c r="G8" s="7">
        <f>F8-C8</f>
        <v>10647381.800000012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9735573.4800000004</v>
      </c>
      <c r="D10" s="7">
        <f>SUM(D11:D17)</f>
        <v>27325777.150000002</v>
      </c>
      <c r="E10" s="7">
        <f>SUM(E11:E17)</f>
        <v>30253477.43</v>
      </c>
      <c r="F10" s="7">
        <f t="shared" ref="F10:F17" si="0">C10+D10-E10</f>
        <v>6807873.200000003</v>
      </c>
      <c r="G10" s="7">
        <f t="shared" ref="G10:G17" si="1">F10-C10</f>
        <v>-2927700.2799999975</v>
      </c>
    </row>
    <row r="11" spans="2:7" x14ac:dyDescent="0.2">
      <c r="B11" s="3" t="s">
        <v>6</v>
      </c>
      <c r="C11" s="8">
        <v>1120090.2</v>
      </c>
      <c r="D11" s="8">
        <v>17054869.260000002</v>
      </c>
      <c r="E11" s="8">
        <v>16799751.32</v>
      </c>
      <c r="F11" s="12">
        <f t="shared" si="0"/>
        <v>1375208.1400000006</v>
      </c>
      <c r="G11" s="12">
        <f t="shared" si="1"/>
        <v>255117.94000000064</v>
      </c>
    </row>
    <row r="12" spans="2:7" x14ac:dyDescent="0.2">
      <c r="B12" s="3" t="s">
        <v>7</v>
      </c>
      <c r="C12" s="8">
        <v>13781.95</v>
      </c>
      <c r="D12" s="8">
        <v>569806.59</v>
      </c>
      <c r="E12" s="8">
        <v>264942.34999999998</v>
      </c>
      <c r="F12" s="12">
        <f t="shared" si="0"/>
        <v>318646.18999999994</v>
      </c>
      <c r="G12" s="12">
        <f t="shared" si="1"/>
        <v>304864.23999999993</v>
      </c>
    </row>
    <row r="13" spans="2:7" x14ac:dyDescent="0.2">
      <c r="B13" s="3" t="s">
        <v>8</v>
      </c>
      <c r="C13" s="8">
        <v>8600290.3300000001</v>
      </c>
      <c r="D13" s="8">
        <v>9701101.3000000007</v>
      </c>
      <c r="E13" s="8">
        <v>13188783.76</v>
      </c>
      <c r="F13" s="12">
        <f t="shared" si="0"/>
        <v>5112607.8700000029</v>
      </c>
      <c r="G13" s="12">
        <f t="shared" si="1"/>
        <v>-3487682.4599999972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1411</v>
      </c>
      <c r="D17" s="8">
        <v>0</v>
      </c>
      <c r="E17" s="8">
        <v>0</v>
      </c>
      <c r="F17" s="12">
        <f t="shared" si="0"/>
        <v>1411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159421494.19</v>
      </c>
      <c r="D19" s="7">
        <f>SUM(D20:D28)</f>
        <v>13824797.6</v>
      </c>
      <c r="E19" s="7">
        <f>SUM(E20:E28)</f>
        <v>249715.52</v>
      </c>
      <c r="F19" s="7">
        <f t="shared" ref="F19:F28" si="2">C19+D19-E19</f>
        <v>172996576.26999998</v>
      </c>
      <c r="G19" s="7">
        <f t="shared" ref="G19:G28" si="3">F19-C19</f>
        <v>13575082.079999983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3160</v>
      </c>
      <c r="E21" s="8">
        <v>0</v>
      </c>
      <c r="F21" s="12">
        <f t="shared" si="2"/>
        <v>3160</v>
      </c>
      <c r="G21" s="12">
        <f t="shared" si="3"/>
        <v>3160</v>
      </c>
    </row>
    <row r="22" spans="1:7" ht="22.8" x14ac:dyDescent="0.2">
      <c r="A22" s="16" t="s">
        <v>16</v>
      </c>
      <c r="B22" s="3" t="s">
        <v>17</v>
      </c>
      <c r="C22" s="8">
        <v>157855188.43000001</v>
      </c>
      <c r="D22" s="8">
        <v>12541349.65</v>
      </c>
      <c r="E22" s="8">
        <v>249715.52</v>
      </c>
      <c r="F22" s="12">
        <f t="shared" si="2"/>
        <v>170146822.56</v>
      </c>
      <c r="G22" s="12">
        <f t="shared" si="3"/>
        <v>12291634.129999995</v>
      </c>
    </row>
    <row r="23" spans="1:7" x14ac:dyDescent="0.2">
      <c r="B23" s="3" t="s">
        <v>18</v>
      </c>
      <c r="C23" s="8">
        <v>1562337.42</v>
      </c>
      <c r="D23" s="8">
        <v>1280287.95</v>
      </c>
      <c r="E23" s="8">
        <v>0</v>
      </c>
      <c r="F23" s="12">
        <f t="shared" si="2"/>
        <v>2842625.37</v>
      </c>
      <c r="G23" s="12">
        <f t="shared" si="3"/>
        <v>1280287.9500000002</v>
      </c>
    </row>
    <row r="24" spans="1:7" x14ac:dyDescent="0.2">
      <c r="B24" s="3" t="s">
        <v>19</v>
      </c>
      <c r="C24" s="8">
        <v>3968.34</v>
      </c>
      <c r="D24" s="8">
        <v>0</v>
      </c>
      <c r="E24" s="8">
        <v>0</v>
      </c>
      <c r="F24" s="12">
        <f t="shared" si="2"/>
        <v>3968.34</v>
      </c>
      <c r="G24" s="12">
        <f t="shared" si="3"/>
        <v>0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/>
    <row r="32" spans="1:7" s="18" customFormat="1" ht="14.4" x14ac:dyDescent="0.2">
      <c r="B32" s="19"/>
    </row>
    <row r="33" spans="2:6" s="18" customFormat="1" x14ac:dyDescent="0.2"/>
    <row r="34" spans="2:6" s="18" customFormat="1" x14ac:dyDescent="0.2">
      <c r="D34" s="23"/>
      <c r="E34" s="23"/>
      <c r="F34" s="23"/>
    </row>
    <row r="35" spans="2:6" s="18" customFormat="1" x14ac:dyDescent="0.2"/>
    <row r="36" spans="2:6" s="18" customFormat="1" ht="12.6" thickBot="1" x14ac:dyDescent="0.25">
      <c r="B36" s="20"/>
      <c r="D36" s="22"/>
      <c r="E36" s="22"/>
      <c r="F36" s="22"/>
    </row>
    <row r="37" spans="2:6" s="18" customFormat="1" ht="12" x14ac:dyDescent="0.25">
      <c r="B37" s="21" t="s">
        <v>31</v>
      </c>
    </row>
    <row r="38" spans="2:6" s="18" customFormat="1" ht="12" x14ac:dyDescent="0.25">
      <c r="B38" s="21" t="s">
        <v>32</v>
      </c>
    </row>
    <row r="39" spans="2:6" s="18" customFormat="1" ht="12" x14ac:dyDescent="0.25">
      <c r="B39" s="21" t="s">
        <v>33</v>
      </c>
    </row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2023-01-31T01:48:13Z</cp:lastPrinted>
  <dcterms:created xsi:type="dcterms:W3CDTF">2019-12-03T19:14:48Z</dcterms:created>
  <dcterms:modified xsi:type="dcterms:W3CDTF">2023-01-31T01:48:27Z</dcterms:modified>
</cp:coreProperties>
</file>